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audism\Documents\A\Fa-malé_2021\008_BOZP_IN1 JARO 2021 UNL\PROFIL\Návrh Smlouvy vč. příloh\"/>
    </mc:Choice>
  </mc:AlternateContent>
  <bookViews>
    <workbookView xWindow="0" yWindow="0" windowWidth="28800" windowHeight="12345"/>
  </bookViews>
  <sheets>
    <sheet name="List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7" i="1" l="1"/>
  <c r="J17" i="1"/>
  <c r="O11" i="1"/>
  <c r="N11" i="1"/>
  <c r="N10" i="1"/>
  <c r="O10" i="1" s="1"/>
  <c r="N9" i="1"/>
  <c r="O9" i="1" s="1"/>
  <c r="N8" i="1"/>
  <c r="O8" i="1" s="1"/>
  <c r="O7" i="1"/>
  <c r="N7" i="1"/>
  <c r="N6" i="1"/>
  <c r="O6" i="1" s="1"/>
  <c r="N5" i="1"/>
  <c r="O5" i="1" s="1"/>
  <c r="O17" i="1" s="1"/>
  <c r="N17" i="1" l="1"/>
</calcChain>
</file>

<file path=xl/sharedStrings.xml><?xml version="1.0" encoding="utf-8"?>
<sst xmlns="http://schemas.openxmlformats.org/spreadsheetml/2006/main" count="163" uniqueCount="69">
  <si>
    <t>Příloha č. 1 k SOD - Rozpis nabídkové ceny</t>
  </si>
  <si>
    <t>Doplnit podle skutečnosti dod.</t>
  </si>
  <si>
    <t>Doplnit podle skutečnosti dodavatelem</t>
  </si>
  <si>
    <t xml:space="preserve">Název stavby </t>
  </si>
  <si>
    <t xml:space="preserve">BOZP Příprava / realizace* </t>
  </si>
  <si>
    <t>KRAJ</t>
  </si>
  <si>
    <t>ISPROFIN / ISPROFOND</t>
  </si>
  <si>
    <t xml:space="preserve">KOORDINÁTOR BOZP na staveništi v REALIZACI </t>
  </si>
  <si>
    <t xml:space="preserve">STAVEBNÍ DOZOŘI  zaměstnanci zadavatele ve věcech investičních </t>
  </si>
  <si>
    <t>Kontaktní  zaměstnanci zadavatele ve věcech technických</t>
  </si>
  <si>
    <t>Předpokládaná doba realizace</t>
  </si>
  <si>
    <t>Přdpokládaná hodnota zakázky v tis.Kč bez DPH</t>
  </si>
  <si>
    <t>Počet hodin</t>
  </si>
  <si>
    <t>Jednotková cena v Kč bez DPH (hodinová sazba)</t>
  </si>
  <si>
    <t>Celková cena v Kč bez DPH</t>
  </si>
  <si>
    <t>Celková cena v Kč včetně DPH 21%</t>
  </si>
  <si>
    <t>Stavba 1</t>
  </si>
  <si>
    <t>IN1</t>
  </si>
  <si>
    <t xml:space="preserve">Doplnění závor na přejezdech v km 194,282 (P2850), v km 194,909 (P2852) trati Liberec – Višňová </t>
  </si>
  <si>
    <t>P+R</t>
  </si>
  <si>
    <t>LBK</t>
  </si>
  <si>
    <t>3273514800 / 5513520037</t>
  </si>
  <si>
    <t>[VLOŽÍ ZHOTOVITEL]</t>
  </si>
  <si>
    <t xml:space="preserve">Martin Svojše, tel: 602 493 309
E-mail:  Svojse@spravazeleznic.cz
</t>
  </si>
  <si>
    <t>Ing. Ivana Kabeláčová, T: +420 702 150 688, E: KabelacovaI@spravazeleznic.cz</t>
  </si>
  <si>
    <t>12/2021-05/2022</t>
  </si>
  <si>
    <t>Stavba 2</t>
  </si>
  <si>
    <t xml:space="preserve">Doplnění závor na přejezdech v km 194,565 (P2851) a v km 195,640 (P2853) trati Liberec – Višňová </t>
  </si>
  <si>
    <t>3273514800 / 5513520038</t>
  </si>
  <si>
    <t>Stavba 3</t>
  </si>
  <si>
    <t xml:space="preserve">Doplnění závor na přejezdu v km 1,390 (P2860) trati Raspenava – Bílý Potok pod Smrkem </t>
  </si>
  <si>
    <t>3273514800 / 5513530021</t>
  </si>
  <si>
    <t>Stavba 4</t>
  </si>
  <si>
    <t xml:space="preserve">Doplnění závor na přejezdech v km 127,065 (P3096) a v km 129,604 (P3099) trati Jaroměř - Liberec </t>
  </si>
  <si>
    <t>3273514800 / 5513520036</t>
  </si>
  <si>
    <t>Stavba 5</t>
  </si>
  <si>
    <t>3273514800 / 5513520039</t>
  </si>
  <si>
    <t>01/2022-06/2022</t>
  </si>
  <si>
    <t>Stavba 6</t>
  </si>
  <si>
    <t xml:space="preserve">Výstavba PZS v km 2,565 trati Rumburk - Dolní Poustevna </t>
  </si>
  <si>
    <t>Realizace</t>
  </si>
  <si>
    <t>UNL</t>
  </si>
  <si>
    <t>3273514800 / 5423530010</t>
  </si>
  <si>
    <t>Marta ZIMOVÁ, tel: 702 223 238, e-mail: ZimovaM@spravazeleznic.cz</t>
  </si>
  <si>
    <t>04/2021-10/2021</t>
  </si>
  <si>
    <t>Stavba 7</t>
  </si>
  <si>
    <t xml:space="preserve">Výstavba PZS v km 14,031 trati Rumburk - Dolní Poustevna </t>
  </si>
  <si>
    <t>3273514800 / 5423530011</t>
  </si>
  <si>
    <t>Stavba 8</t>
  </si>
  <si>
    <t xml:space="preserve">Doplnění závor na přejezdu P2348 v km 27,379 trati Louny předměstí– Rakovník </t>
  </si>
  <si>
    <t>3273514800 /  5423530038</t>
  </si>
  <si>
    <t>Ing. Jaroslava TECHMANOVÁ, tel: 420 724 576 123, e-mail:Techmanova@spravazeleznic.cz</t>
  </si>
  <si>
    <t>11/2021-3/2022</t>
  </si>
  <si>
    <t>Stavba 9</t>
  </si>
  <si>
    <t xml:space="preserve">Doplnění závor na přejezdu P2355 v km 41,160 trati Louny předměstí– Rakovník </t>
  </si>
  <si>
    <t>3273514800 /  5423530039</t>
  </si>
  <si>
    <t>Stavba 10</t>
  </si>
  <si>
    <t>3273514800 /  5423530040</t>
  </si>
  <si>
    <t>Stavba 11</t>
  </si>
  <si>
    <t>Doplnění závor na přejezdu P1926 v km 206,160 trati Žatec – Obrnice</t>
  </si>
  <si>
    <t>3273514800 /  5423520083</t>
  </si>
  <si>
    <t>Stavba 12</t>
  </si>
  <si>
    <t>Doplnění závor na přejezdu P1930 v km 217,451 trati Žatec – Obrnice</t>
  </si>
  <si>
    <t>5423514800 /  5423520084</t>
  </si>
  <si>
    <t>CELKEM:</t>
  </si>
  <si>
    <t>,</t>
  </si>
  <si>
    <t>Koordinátor BOZP rel. a  P+R  – leden - únor 2021 UNL</t>
  </si>
  <si>
    <t>Doplnění závor na přejezdu v km 24,645 (P3221) trati Bakov nad Jizerou – Česká Lípa</t>
  </si>
  <si>
    <t xml:space="preserve">Doplnění závor na přejezdech P2357 v km 41,897 a P2358 v km 42,438 trati Louny předměstí – Rakovník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</si>
</sst>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dd\.mm\.yyyy"/>
  </numFmts>
  <fonts count="27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color rgb="FF000000"/>
      <name val="Arial"/>
      <family val="2"/>
      <charset val="238"/>
    </font>
    <font>
      <b/>
      <sz val="14"/>
      <color rgb="FF000000"/>
      <name val="Verdana"/>
      <family val="2"/>
      <charset val="238"/>
    </font>
    <font>
      <sz val="10"/>
      <color rgb="FF000000"/>
      <name val="Verdana"/>
      <family val="2"/>
      <charset val="238"/>
    </font>
    <font>
      <b/>
      <sz val="16"/>
      <color rgb="FF000000"/>
      <name val="Verdana"/>
      <family val="2"/>
      <charset val="238"/>
    </font>
    <font>
      <b/>
      <sz val="15"/>
      <color rgb="FF006BAF"/>
      <name val="Verdana"/>
      <family val="2"/>
      <charset val="238"/>
    </font>
    <font>
      <b/>
      <sz val="9"/>
      <color rgb="FFFFFFFF"/>
      <name val="Arial"/>
      <family val="2"/>
      <charset val="238"/>
    </font>
    <font>
      <b/>
      <sz val="20"/>
      <color rgb="FFFFFFFF"/>
      <name val="Verdana"/>
      <family val="2"/>
      <charset val="238"/>
    </font>
    <font>
      <b/>
      <sz val="9"/>
      <color theme="0"/>
      <name val="Arial"/>
      <family val="2"/>
      <charset val="238"/>
    </font>
    <font>
      <b/>
      <sz val="9"/>
      <color rgb="FFFFFFFF"/>
      <name val="Verdana"/>
      <family val="2"/>
      <charset val="238"/>
    </font>
    <font>
      <b/>
      <sz val="9"/>
      <color theme="0"/>
      <name val="Verdana"/>
      <family val="2"/>
      <charset val="238"/>
    </font>
    <font>
      <sz val="11"/>
      <color rgb="FF000000"/>
      <name val="Verdana"/>
      <family val="2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sz val="9"/>
      <color rgb="FF000000"/>
      <name val="Verdana"/>
      <family val="2"/>
      <charset val="238"/>
    </font>
    <font>
      <b/>
      <sz val="10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rgb="FFFF0000"/>
      <name val="Arial"/>
      <family val="2"/>
      <charset val="238"/>
    </font>
    <font>
      <b/>
      <sz val="9"/>
      <color rgb="FF000000"/>
      <name val="Verdana"/>
      <family val="2"/>
      <charset val="238"/>
    </font>
    <font>
      <b/>
      <sz val="16"/>
      <color rgb="FF00B050"/>
      <name val="Verdana"/>
      <family val="2"/>
      <charset val="238"/>
    </font>
    <font>
      <b/>
      <sz val="12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6BA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51">
    <xf numFmtId="0" fontId="0" fillId="0" borderId="0" xfId="0"/>
    <xf numFmtId="0" fontId="0" fillId="0" borderId="0" xfId="0" applyFill="1" applyAlignment="1">
      <alignment wrapText="1"/>
    </xf>
    <xf numFmtId="0" fontId="3" fillId="0" borderId="0" xfId="0" applyFont="1" applyFill="1" applyAlignment="1">
      <alignment horizontal="center"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0" fillId="0" borderId="0" xfId="0" applyFill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6" fillId="0" borderId="0" xfId="0" applyFont="1" applyFill="1" applyAlignment="1"/>
    <xf numFmtId="0" fontId="8" fillId="2" borderId="5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4" fillId="5" borderId="1" xfId="0" applyFont="1" applyFill="1" applyBorder="1" applyAlignment="1">
      <alignment horizontal="center" vertical="center" wrapText="1"/>
    </xf>
    <xf numFmtId="3" fontId="15" fillId="5" borderId="1" xfId="0" applyNumberFormat="1" applyFont="1" applyFill="1" applyBorder="1" applyAlignment="1">
      <alignment horizontal="center" vertical="center" wrapText="1"/>
    </xf>
    <xf numFmtId="3" fontId="2" fillId="4" borderId="1" xfId="1" applyNumberFormat="1" applyFont="1" applyFill="1" applyBorder="1" applyAlignment="1">
      <alignment horizontal="center" vertical="center" wrapText="1"/>
    </xf>
    <xf numFmtId="3" fontId="17" fillId="5" borderId="10" xfId="0" applyNumberFormat="1" applyFont="1" applyFill="1" applyBorder="1" applyAlignment="1">
      <alignment horizontal="center" vertical="center" wrapText="1"/>
    </xf>
    <xf numFmtId="3" fontId="18" fillId="5" borderId="1" xfId="0" applyNumberFormat="1" applyFont="1" applyFill="1" applyBorder="1" applyAlignment="1">
      <alignment horizontal="center" vertical="center" wrapText="1"/>
    </xf>
    <xf numFmtId="0" fontId="1" fillId="5" borderId="1" xfId="1" applyNumberFormat="1" applyFont="1" applyFill="1" applyBorder="1" applyAlignment="1">
      <alignment horizontal="center" vertical="center" wrapText="1"/>
    </xf>
    <xf numFmtId="3" fontId="19" fillId="5" borderId="1" xfId="1" applyNumberFormat="1" applyFont="1" applyFill="1" applyBorder="1" applyAlignment="1">
      <alignment horizontal="center" vertical="center"/>
    </xf>
    <xf numFmtId="3" fontId="2" fillId="4" borderId="1" xfId="1" applyNumberFormat="1" applyFont="1" applyFill="1" applyBorder="1" applyAlignment="1">
      <alignment horizontal="center" vertical="center"/>
    </xf>
    <xf numFmtId="0" fontId="20" fillId="5" borderId="1" xfId="1" applyNumberFormat="1" applyFont="1" applyFill="1" applyBorder="1" applyAlignment="1">
      <alignment horizontal="center" vertical="center" wrapText="1"/>
    </xf>
    <xf numFmtId="3" fontId="21" fillId="5" borderId="10" xfId="0" applyNumberFormat="1" applyFont="1" applyFill="1" applyBorder="1" applyAlignment="1">
      <alignment horizontal="center" vertical="center" wrapText="1"/>
    </xf>
    <xf numFmtId="0" fontId="0" fillId="0" borderId="11" xfId="0" applyFill="1" applyBorder="1" applyAlignment="1">
      <alignment wrapText="1"/>
    </xf>
    <xf numFmtId="0" fontId="23" fillId="6" borderId="12" xfId="0" applyFont="1" applyFill="1" applyBorder="1" applyAlignment="1">
      <alignment horizontal="center" vertical="center" wrapText="1"/>
    </xf>
    <xf numFmtId="0" fontId="23" fillId="6" borderId="13" xfId="0" applyFont="1" applyFill="1" applyBorder="1" applyAlignment="1">
      <alignment horizontal="center" vertical="center" wrapText="1"/>
    </xf>
    <xf numFmtId="44" fontId="23" fillId="6" borderId="11" xfId="0" applyNumberFormat="1" applyFont="1" applyFill="1" applyBorder="1" applyAlignment="1">
      <alignment vertical="center" wrapText="1"/>
    </xf>
    <xf numFmtId="164" fontId="25" fillId="7" borderId="14" xfId="0" applyNumberFormat="1" applyFont="1" applyFill="1" applyBorder="1" applyAlignment="1">
      <alignment horizontal="center" vertical="center" wrapText="1"/>
    </xf>
    <xf numFmtId="44" fontId="26" fillId="0" borderId="14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wrapText="1"/>
    </xf>
    <xf numFmtId="0" fontId="0" fillId="0" borderId="0" xfId="0" applyFill="1" applyBorder="1" applyAlignment="1">
      <alignment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wrapText="1"/>
    </xf>
    <xf numFmtId="0" fontId="22" fillId="6" borderId="12" xfId="0" applyFont="1" applyFill="1" applyBorder="1" applyAlignment="1">
      <alignment horizontal="left" vertical="center" wrapText="1"/>
    </xf>
    <xf numFmtId="44" fontId="24" fillId="6" borderId="11" xfId="0" applyNumberFormat="1" applyFont="1" applyFill="1" applyBorder="1" applyAlignment="1">
      <alignment horizontal="center" vertical="center" wrapText="1"/>
    </xf>
    <xf numFmtId="44" fontId="24" fillId="6" borderId="13" xfId="0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 1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estakM.UADFD01/AppData/Local/Microsoft/Windows/INetCache/Content.Outlook/2NQO81KL/P&#345;&#237;loha%20&#269;.%201%20k%20SOD_kBOZP-rozpis%20nab&#237;dkov&#233;%20cen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ZP IN2 BAL 02-05 2020  VĚŠÍN"/>
    </sheetNames>
    <sheetDataSet>
      <sheetData sheetId="0" refreshError="1">
        <row r="25">
          <cell r="C25" t="str">
            <v>**) cena snížena  podle stanovéné délky stavebních prací ve SoD zhotovitele</v>
          </cell>
          <cell r="O25" t="e">
            <v>#VALUE!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"/>
  <sheetViews>
    <sheetView tabSelected="1" topLeftCell="A4" zoomScale="77" zoomScaleNormal="77" workbookViewId="0">
      <selection activeCell="J27" sqref="J26:J27"/>
    </sheetView>
  </sheetViews>
  <sheetFormatPr defaultColWidth="8" defaultRowHeight="12.75" x14ac:dyDescent="0.2"/>
  <cols>
    <col min="1" max="1" width="10.25" style="1" bestFit="1" customWidth="1"/>
    <col min="2" max="2" width="4.875" style="5" customWidth="1"/>
    <col min="3" max="3" width="62.875" style="1" customWidth="1"/>
    <col min="4" max="4" width="18.375" style="1" customWidth="1"/>
    <col min="5" max="5" width="7.75" style="1" customWidth="1"/>
    <col min="6" max="6" width="22" style="1" customWidth="1"/>
    <col min="7" max="7" width="25.625" style="1" customWidth="1"/>
    <col min="8" max="8" width="27.875" style="1" customWidth="1"/>
    <col min="9" max="9" width="25.625" style="1" customWidth="1"/>
    <col min="10" max="10" width="21.75" style="1" customWidth="1"/>
    <col min="11" max="11" width="13.75" style="1" customWidth="1"/>
    <col min="12" max="12" width="20.875" style="1" customWidth="1"/>
    <col min="13" max="13" width="20.75" style="1" customWidth="1"/>
    <col min="14" max="14" width="17.125" style="1" customWidth="1"/>
    <col min="15" max="15" width="14.625" style="1" customWidth="1"/>
    <col min="16" max="16" width="15.625" style="1" hidden="1" customWidth="1"/>
    <col min="17" max="17" width="8" style="1" customWidth="1"/>
    <col min="18" max="16384" width="8" style="1"/>
  </cols>
  <sheetData>
    <row r="1" spans="1:17" ht="18" x14ac:dyDescent="0.25">
      <c r="B1" s="2"/>
      <c r="C1" s="3" t="s">
        <v>0</v>
      </c>
      <c r="D1" s="3"/>
      <c r="E1" s="3"/>
      <c r="F1" s="3"/>
      <c r="G1" s="3"/>
      <c r="H1" s="3"/>
      <c r="I1" s="4"/>
      <c r="J1" s="4"/>
      <c r="K1" s="4"/>
      <c r="L1" s="4"/>
      <c r="M1" s="4"/>
      <c r="N1" s="4"/>
      <c r="O1" s="4"/>
    </row>
    <row r="2" spans="1:17" ht="39.75" customHeight="1" x14ac:dyDescent="0.25">
      <c r="C2" s="3" t="s">
        <v>66</v>
      </c>
      <c r="D2" s="3"/>
      <c r="E2" s="3"/>
      <c r="F2" s="3"/>
      <c r="G2" s="6" t="s">
        <v>1</v>
      </c>
      <c r="H2" s="3"/>
      <c r="I2" s="7"/>
      <c r="J2" s="7"/>
      <c r="K2" s="4"/>
      <c r="L2" s="43" t="s">
        <v>2</v>
      </c>
      <c r="M2" s="44"/>
      <c r="N2" s="44"/>
      <c r="O2" s="45"/>
    </row>
    <row r="3" spans="1:17" ht="9" customHeight="1" thickBot="1" x14ac:dyDescent="0.25">
      <c r="C3" s="46"/>
      <c r="D3" s="46"/>
      <c r="E3" s="46"/>
      <c r="F3" s="46"/>
      <c r="G3" s="46"/>
      <c r="H3" s="46"/>
      <c r="I3" s="46"/>
      <c r="J3" s="46"/>
      <c r="K3" s="47"/>
      <c r="L3" s="47"/>
      <c r="M3" s="4"/>
      <c r="N3" s="4"/>
      <c r="O3" s="4"/>
    </row>
    <row r="4" spans="1:17" ht="42.75" customHeight="1" thickBot="1" x14ac:dyDescent="0.25">
      <c r="A4" s="8"/>
      <c r="B4" s="8"/>
      <c r="C4" s="9" t="s">
        <v>3</v>
      </c>
      <c r="D4" s="10" t="s">
        <v>4</v>
      </c>
      <c r="E4" s="11" t="s">
        <v>5</v>
      </c>
      <c r="F4" s="12" t="s">
        <v>6</v>
      </c>
      <c r="G4" s="13" t="s">
        <v>7</v>
      </c>
      <c r="H4" s="14" t="s">
        <v>8</v>
      </c>
      <c r="I4" s="15" t="s">
        <v>9</v>
      </c>
      <c r="J4" s="16" t="s">
        <v>10</v>
      </c>
      <c r="K4" s="17" t="s">
        <v>11</v>
      </c>
      <c r="L4" s="18" t="s">
        <v>12</v>
      </c>
      <c r="M4" s="19" t="s">
        <v>13</v>
      </c>
      <c r="N4" s="20" t="s">
        <v>14</v>
      </c>
      <c r="O4" s="15" t="s">
        <v>15</v>
      </c>
      <c r="Q4" s="21"/>
    </row>
    <row r="5" spans="1:17" ht="58.5" customHeight="1" x14ac:dyDescent="0.2">
      <c r="A5" s="22" t="s">
        <v>16</v>
      </c>
      <c r="B5" s="23" t="s">
        <v>17</v>
      </c>
      <c r="C5" s="24" t="s">
        <v>18</v>
      </c>
      <c r="D5" s="25" t="s">
        <v>19</v>
      </c>
      <c r="E5" s="26" t="s">
        <v>20</v>
      </c>
      <c r="F5" s="26" t="s">
        <v>21</v>
      </c>
      <c r="G5" s="27" t="s">
        <v>22</v>
      </c>
      <c r="H5" s="28" t="s">
        <v>23</v>
      </c>
      <c r="I5" s="29" t="s">
        <v>24</v>
      </c>
      <c r="J5" s="30" t="s">
        <v>25</v>
      </c>
      <c r="K5" s="31">
        <v>120</v>
      </c>
      <c r="L5" s="32" t="s">
        <v>22</v>
      </c>
      <c r="M5" s="32" t="s">
        <v>22</v>
      </c>
      <c r="N5" s="32" t="e">
        <f t="shared" ref="N5:N11" si="0">L5*M5</f>
        <v>#VALUE!</v>
      </c>
      <c r="O5" s="32" t="e">
        <f t="shared" ref="O5:O11" si="1">N5*1.21</f>
        <v>#VALUE!</v>
      </c>
    </row>
    <row r="6" spans="1:17" ht="58.5" customHeight="1" x14ac:dyDescent="0.2">
      <c r="A6" s="22" t="s">
        <v>26</v>
      </c>
      <c r="B6" s="23" t="s">
        <v>17</v>
      </c>
      <c r="C6" s="24" t="s">
        <v>27</v>
      </c>
      <c r="D6" s="25" t="s">
        <v>19</v>
      </c>
      <c r="E6" s="26" t="s">
        <v>20</v>
      </c>
      <c r="F6" s="26" t="s">
        <v>28</v>
      </c>
      <c r="G6" s="27" t="s">
        <v>22</v>
      </c>
      <c r="H6" s="28" t="s">
        <v>23</v>
      </c>
      <c r="I6" s="29" t="s">
        <v>24</v>
      </c>
      <c r="J6" s="30" t="s">
        <v>25</v>
      </c>
      <c r="K6" s="31">
        <v>120</v>
      </c>
      <c r="L6" s="32" t="s">
        <v>22</v>
      </c>
      <c r="M6" s="32" t="s">
        <v>22</v>
      </c>
      <c r="N6" s="32" t="e">
        <f t="shared" si="0"/>
        <v>#VALUE!</v>
      </c>
      <c r="O6" s="32" t="e">
        <f t="shared" si="1"/>
        <v>#VALUE!</v>
      </c>
    </row>
    <row r="7" spans="1:17" ht="58.5" customHeight="1" x14ac:dyDescent="0.2">
      <c r="A7" s="22" t="s">
        <v>29</v>
      </c>
      <c r="B7" s="23" t="s">
        <v>17</v>
      </c>
      <c r="C7" s="24" t="s">
        <v>30</v>
      </c>
      <c r="D7" s="25" t="s">
        <v>19</v>
      </c>
      <c r="E7" s="26" t="s">
        <v>20</v>
      </c>
      <c r="F7" s="26" t="s">
        <v>31</v>
      </c>
      <c r="G7" s="27" t="s">
        <v>22</v>
      </c>
      <c r="H7" s="28" t="s">
        <v>23</v>
      </c>
      <c r="I7" s="29" t="s">
        <v>24</v>
      </c>
      <c r="J7" s="30" t="s">
        <v>25</v>
      </c>
      <c r="K7" s="31">
        <v>120</v>
      </c>
      <c r="L7" s="32" t="s">
        <v>22</v>
      </c>
      <c r="M7" s="32" t="s">
        <v>22</v>
      </c>
      <c r="N7" s="32" t="e">
        <f t="shared" si="0"/>
        <v>#VALUE!</v>
      </c>
      <c r="O7" s="32" t="e">
        <f t="shared" si="1"/>
        <v>#VALUE!</v>
      </c>
    </row>
    <row r="8" spans="1:17" ht="58.5" customHeight="1" x14ac:dyDescent="0.2">
      <c r="A8" s="22" t="s">
        <v>32</v>
      </c>
      <c r="B8" s="23" t="s">
        <v>17</v>
      </c>
      <c r="C8" s="24" t="s">
        <v>33</v>
      </c>
      <c r="D8" s="25" t="s">
        <v>19</v>
      </c>
      <c r="E8" s="26" t="s">
        <v>20</v>
      </c>
      <c r="F8" s="26" t="s">
        <v>34</v>
      </c>
      <c r="G8" s="27" t="s">
        <v>22</v>
      </c>
      <c r="H8" s="28" t="s">
        <v>23</v>
      </c>
      <c r="I8" s="29" t="s">
        <v>24</v>
      </c>
      <c r="J8" s="30" t="s">
        <v>25</v>
      </c>
      <c r="K8" s="31">
        <v>120</v>
      </c>
      <c r="L8" s="32" t="s">
        <v>22</v>
      </c>
      <c r="M8" s="32" t="s">
        <v>22</v>
      </c>
      <c r="N8" s="32" t="e">
        <f t="shared" si="0"/>
        <v>#VALUE!</v>
      </c>
      <c r="O8" s="32" t="e">
        <f t="shared" si="1"/>
        <v>#VALUE!</v>
      </c>
    </row>
    <row r="9" spans="1:17" ht="58.5" customHeight="1" x14ac:dyDescent="0.2">
      <c r="A9" s="22" t="s">
        <v>35</v>
      </c>
      <c r="B9" s="23" t="s">
        <v>17</v>
      </c>
      <c r="C9" s="24" t="s">
        <v>67</v>
      </c>
      <c r="D9" s="25" t="s">
        <v>19</v>
      </c>
      <c r="E9" s="26" t="s">
        <v>20</v>
      </c>
      <c r="F9" s="26" t="s">
        <v>36</v>
      </c>
      <c r="G9" s="27" t="s">
        <v>22</v>
      </c>
      <c r="H9" s="28" t="s">
        <v>23</v>
      </c>
      <c r="I9" s="29" t="s">
        <v>24</v>
      </c>
      <c r="J9" s="30" t="s">
        <v>37</v>
      </c>
      <c r="K9" s="31">
        <v>120</v>
      </c>
      <c r="L9" s="32" t="s">
        <v>22</v>
      </c>
      <c r="M9" s="32" t="s">
        <v>22</v>
      </c>
      <c r="N9" s="32" t="e">
        <f t="shared" si="0"/>
        <v>#VALUE!</v>
      </c>
      <c r="O9" s="32" t="e">
        <f t="shared" si="1"/>
        <v>#VALUE!</v>
      </c>
    </row>
    <row r="10" spans="1:17" ht="58.5" customHeight="1" x14ac:dyDescent="0.2">
      <c r="A10" s="22" t="s">
        <v>38</v>
      </c>
      <c r="B10" s="23" t="s">
        <v>17</v>
      </c>
      <c r="C10" s="24" t="s">
        <v>39</v>
      </c>
      <c r="D10" s="25" t="s">
        <v>40</v>
      </c>
      <c r="E10" s="26" t="s">
        <v>41</v>
      </c>
      <c r="F10" s="26" t="s">
        <v>42</v>
      </c>
      <c r="G10" s="27" t="s">
        <v>22</v>
      </c>
      <c r="H10" s="28" t="s">
        <v>23</v>
      </c>
      <c r="I10" s="33" t="s">
        <v>43</v>
      </c>
      <c r="J10" s="30" t="s">
        <v>44</v>
      </c>
      <c r="K10" s="31">
        <v>45</v>
      </c>
      <c r="L10" s="32" t="s">
        <v>22</v>
      </c>
      <c r="M10" s="32" t="s">
        <v>22</v>
      </c>
      <c r="N10" s="32" t="e">
        <f t="shared" si="0"/>
        <v>#VALUE!</v>
      </c>
      <c r="O10" s="32" t="e">
        <f t="shared" si="1"/>
        <v>#VALUE!</v>
      </c>
    </row>
    <row r="11" spans="1:17" ht="58.5" customHeight="1" x14ac:dyDescent="0.2">
      <c r="A11" s="22" t="s">
        <v>45</v>
      </c>
      <c r="B11" s="23" t="s">
        <v>17</v>
      </c>
      <c r="C11" s="24" t="s">
        <v>46</v>
      </c>
      <c r="D11" s="25" t="s">
        <v>40</v>
      </c>
      <c r="E11" s="26" t="s">
        <v>41</v>
      </c>
      <c r="F11" s="26" t="s">
        <v>47</v>
      </c>
      <c r="G11" s="27" t="s">
        <v>22</v>
      </c>
      <c r="H11" s="28" t="s">
        <v>23</v>
      </c>
      <c r="I11" s="33" t="s">
        <v>43</v>
      </c>
      <c r="J11" s="30" t="s">
        <v>44</v>
      </c>
      <c r="K11" s="31">
        <v>50</v>
      </c>
      <c r="L11" s="32" t="s">
        <v>22</v>
      </c>
      <c r="M11" s="32" t="s">
        <v>22</v>
      </c>
      <c r="N11" s="32" t="e">
        <f t="shared" si="0"/>
        <v>#VALUE!</v>
      </c>
      <c r="O11" s="32" t="e">
        <f t="shared" si="1"/>
        <v>#VALUE!</v>
      </c>
    </row>
    <row r="12" spans="1:17" ht="58.5" customHeight="1" x14ac:dyDescent="0.2">
      <c r="A12" s="22" t="s">
        <v>48</v>
      </c>
      <c r="B12" s="23" t="s">
        <v>17</v>
      </c>
      <c r="C12" s="24" t="s">
        <v>49</v>
      </c>
      <c r="D12" s="25" t="s">
        <v>19</v>
      </c>
      <c r="E12" s="26" t="s">
        <v>41</v>
      </c>
      <c r="F12" s="26" t="s">
        <v>50</v>
      </c>
      <c r="G12" s="27" t="s">
        <v>22</v>
      </c>
      <c r="H12" s="34" t="s">
        <v>23</v>
      </c>
      <c r="I12" s="33" t="s">
        <v>51</v>
      </c>
      <c r="J12" s="30" t="s">
        <v>52</v>
      </c>
      <c r="K12" s="31">
        <v>120</v>
      </c>
      <c r="L12" s="32" t="s">
        <v>22</v>
      </c>
      <c r="M12" s="32" t="s">
        <v>22</v>
      </c>
      <c r="N12" s="32" t="e">
        <v>#VALUE!</v>
      </c>
      <c r="O12" s="32" t="e">
        <v>#VALUE!</v>
      </c>
    </row>
    <row r="13" spans="1:17" ht="58.5" customHeight="1" x14ac:dyDescent="0.2">
      <c r="A13" s="22" t="s">
        <v>53</v>
      </c>
      <c r="B13" s="23" t="s">
        <v>17</v>
      </c>
      <c r="C13" s="24" t="s">
        <v>54</v>
      </c>
      <c r="D13" s="25" t="s">
        <v>19</v>
      </c>
      <c r="E13" s="26" t="s">
        <v>41</v>
      </c>
      <c r="F13" s="26" t="s">
        <v>55</v>
      </c>
      <c r="G13" s="27" t="s">
        <v>22</v>
      </c>
      <c r="H13" s="28" t="s">
        <v>23</v>
      </c>
      <c r="I13" s="33" t="s">
        <v>51</v>
      </c>
      <c r="J13" s="30" t="s">
        <v>52</v>
      </c>
      <c r="K13" s="31">
        <v>120</v>
      </c>
      <c r="L13" s="32" t="s">
        <v>22</v>
      </c>
      <c r="M13" s="32" t="s">
        <v>22</v>
      </c>
      <c r="N13" s="32" t="e">
        <v>#VALUE!</v>
      </c>
      <c r="O13" s="32" t="e">
        <v>#VALUE!</v>
      </c>
    </row>
    <row r="14" spans="1:17" ht="58.5" customHeight="1" x14ac:dyDescent="0.2">
      <c r="A14" s="22" t="s">
        <v>56</v>
      </c>
      <c r="B14" s="23" t="s">
        <v>17</v>
      </c>
      <c r="C14" s="24" t="s">
        <v>68</v>
      </c>
      <c r="D14" s="25" t="s">
        <v>19</v>
      </c>
      <c r="E14" s="26" t="s">
        <v>41</v>
      </c>
      <c r="F14" s="26" t="s">
        <v>57</v>
      </c>
      <c r="G14" s="27" t="s">
        <v>22</v>
      </c>
      <c r="H14" s="28" t="s">
        <v>23</v>
      </c>
      <c r="I14" s="33" t="s">
        <v>51</v>
      </c>
      <c r="J14" s="30" t="s">
        <v>52</v>
      </c>
      <c r="K14" s="31">
        <v>120</v>
      </c>
      <c r="L14" s="32" t="s">
        <v>22</v>
      </c>
      <c r="M14" s="32" t="s">
        <v>22</v>
      </c>
      <c r="N14" s="32" t="e">
        <v>#VALUE!</v>
      </c>
      <c r="O14" s="32" t="e">
        <v>#VALUE!</v>
      </c>
    </row>
    <row r="15" spans="1:17" ht="58.5" customHeight="1" x14ac:dyDescent="0.2">
      <c r="A15" s="22" t="s">
        <v>58</v>
      </c>
      <c r="B15" s="23" t="s">
        <v>17</v>
      </c>
      <c r="C15" s="24" t="s">
        <v>59</v>
      </c>
      <c r="D15" s="25" t="s">
        <v>19</v>
      </c>
      <c r="E15" s="26" t="s">
        <v>41</v>
      </c>
      <c r="F15" s="26" t="s">
        <v>60</v>
      </c>
      <c r="G15" s="27" t="s">
        <v>22</v>
      </c>
      <c r="H15" s="28" t="s">
        <v>23</v>
      </c>
      <c r="I15" s="33" t="s">
        <v>51</v>
      </c>
      <c r="J15" s="30" t="s">
        <v>52</v>
      </c>
      <c r="K15" s="31">
        <v>120</v>
      </c>
      <c r="L15" s="32" t="s">
        <v>22</v>
      </c>
      <c r="M15" s="32" t="s">
        <v>22</v>
      </c>
      <c r="N15" s="32" t="e">
        <v>#VALUE!</v>
      </c>
      <c r="O15" s="32" t="e">
        <v>#VALUE!</v>
      </c>
    </row>
    <row r="16" spans="1:17" ht="58.5" customHeight="1" x14ac:dyDescent="0.2">
      <c r="A16" s="22" t="s">
        <v>61</v>
      </c>
      <c r="B16" s="23" t="s">
        <v>17</v>
      </c>
      <c r="C16" s="24" t="s">
        <v>62</v>
      </c>
      <c r="D16" s="25" t="s">
        <v>19</v>
      </c>
      <c r="E16" s="26" t="s">
        <v>41</v>
      </c>
      <c r="F16" s="26" t="s">
        <v>63</v>
      </c>
      <c r="G16" s="27" t="s">
        <v>22</v>
      </c>
      <c r="H16" s="28" t="s">
        <v>23</v>
      </c>
      <c r="I16" s="33" t="s">
        <v>51</v>
      </c>
      <c r="J16" s="30" t="s">
        <v>52</v>
      </c>
      <c r="K16" s="31">
        <v>120</v>
      </c>
      <c r="L16" s="32" t="s">
        <v>22</v>
      </c>
      <c r="M16" s="32" t="s">
        <v>22</v>
      </c>
      <c r="N16" s="32" t="e">
        <v>#VALUE!</v>
      </c>
      <c r="O16" s="32" t="e">
        <v>#VALUE!</v>
      </c>
    </row>
    <row r="17" spans="1:16" ht="32.25" customHeight="1" x14ac:dyDescent="0.2">
      <c r="B17" s="35"/>
      <c r="C17" s="48"/>
      <c r="D17" s="48"/>
      <c r="E17" s="48"/>
      <c r="F17" s="48"/>
      <c r="G17" s="48"/>
      <c r="H17" s="36"/>
      <c r="I17" s="37"/>
      <c r="J17" s="49">
        <f>SUM(K5:K16)*1000</f>
        <v>1295000</v>
      </c>
      <c r="K17" s="50"/>
      <c r="L17" s="38"/>
      <c r="M17" s="39" t="s">
        <v>64</v>
      </c>
      <c r="N17" s="40" t="e">
        <f>SUM(N5:N16)</f>
        <v>#VALUE!</v>
      </c>
      <c r="O17" s="40" t="e">
        <f>SUM(O5:O16)</f>
        <v>#VALUE!</v>
      </c>
      <c r="P17" s="1" t="e">
        <f>'[1]BOZP IN2 BAL 02-05 2020  VĚŠÍN'!O25</f>
        <v>#VALUE!</v>
      </c>
    </row>
    <row r="18" spans="1:16" x14ac:dyDescent="0.2">
      <c r="A18" s="41" t="s">
        <v>65</v>
      </c>
      <c r="B18" s="42"/>
      <c r="C18" s="42"/>
      <c r="D18" s="42"/>
      <c r="E18" s="42"/>
      <c r="F18" s="42"/>
    </row>
    <row r="30" spans="1:16" x14ac:dyDescent="0.2">
      <c r="B30" s="1"/>
    </row>
    <row r="31" spans="1:16" x14ac:dyDescent="0.2">
      <c r="B31" s="1"/>
    </row>
    <row r="32" spans="1:16" x14ac:dyDescent="0.2">
      <c r="B32" s="1"/>
    </row>
    <row r="33" spans="2:2" x14ac:dyDescent="0.2">
      <c r="B33" s="1"/>
    </row>
    <row r="34" spans="2:2" x14ac:dyDescent="0.2">
      <c r="B34" s="1"/>
    </row>
    <row r="35" spans="2:2" x14ac:dyDescent="0.2">
      <c r="B35" s="1"/>
    </row>
    <row r="36" spans="2:2" ht="13.5" customHeight="1" x14ac:dyDescent="0.2">
      <c r="B36" s="1"/>
    </row>
    <row r="37" spans="2:2" x14ac:dyDescent="0.2">
      <c r="B37" s="1"/>
    </row>
    <row r="38" spans="2:2" x14ac:dyDescent="0.2">
      <c r="B38" s="1"/>
    </row>
    <row r="39" spans="2:2" x14ac:dyDescent="0.2">
      <c r="B39" s="1"/>
    </row>
    <row r="40" spans="2:2" x14ac:dyDescent="0.2">
      <c r="B40" s="1"/>
    </row>
    <row r="41" spans="2:2" x14ac:dyDescent="0.2">
      <c r="B41" s="1"/>
    </row>
    <row r="42" spans="2:2" x14ac:dyDescent="0.2">
      <c r="B42" s="1"/>
    </row>
    <row r="43" spans="2:2" x14ac:dyDescent="0.2">
      <c r="B43" s="1"/>
    </row>
    <row r="44" spans="2:2" x14ac:dyDescent="0.2">
      <c r="B44" s="1"/>
    </row>
    <row r="45" spans="2:2" x14ac:dyDescent="0.2">
      <c r="B45" s="1"/>
    </row>
    <row r="46" spans="2:2" x14ac:dyDescent="0.2">
      <c r="B46" s="1"/>
    </row>
    <row r="47" spans="2:2" x14ac:dyDescent="0.2">
      <c r="B47" s="1"/>
    </row>
    <row r="48" spans="2:2" x14ac:dyDescent="0.2">
      <c r="B48" s="1"/>
    </row>
    <row r="49" spans="2:2" x14ac:dyDescent="0.2">
      <c r="B49" s="1"/>
    </row>
    <row r="50" spans="2:2" x14ac:dyDescent="0.2">
      <c r="B50" s="1"/>
    </row>
    <row r="51" spans="2:2" x14ac:dyDescent="0.2">
      <c r="B51" s="1"/>
    </row>
    <row r="52" spans="2:2" x14ac:dyDescent="0.2">
      <c r="B52" s="1"/>
    </row>
  </sheetData>
  <mergeCells count="4">
    <mergeCell ref="L2:O2"/>
    <mergeCell ref="C3:L3"/>
    <mergeCell ref="C17:G17"/>
    <mergeCell ref="J17:K1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Křemen Josef, Ing.</dc:creator>
  <cp:lastModifiedBy>Baudis Martin, Bc.</cp:lastModifiedBy>
  <dcterms:created xsi:type="dcterms:W3CDTF">2021-02-09T13:53:12Z</dcterms:created>
  <dcterms:modified xsi:type="dcterms:W3CDTF">2021-02-25T08:40:15Z</dcterms:modified>
</cp:coreProperties>
</file>